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1"/>
  </bookViews>
  <sheets>
    <sheet name="BILANS2006-1" sheetId="1" r:id="rId1"/>
    <sheet name="BILANS2006-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<sst xmlns="http://schemas.openxmlformats.org/spreadsheetml/2006/main" count="149" uniqueCount="115">
  <si>
    <t>AKTYWA</t>
  </si>
  <si>
    <t>PASYWA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</si>
  <si>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</si>
  <si>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</si>
  <si>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</si>
  <si>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</si>
  <si>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</si>
  <si>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</si>
  <si>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</si>
  <si>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</si>
  <si>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</si>
  <si>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b) budynki, lokale i obiekty inżynieii lądowej i wodnej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</si>
  <si>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</si>
  <si>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</si>
  <si>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</si>
  <si>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</si>
  <si>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</si>
  <si>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</si>
  <si>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</si>
  <si>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</si>
  <si>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</si>
  <si>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</si>
  <si>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</si>
  <si>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</si>
  <si>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</si>
  <si>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aukcje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</si>
  <si>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</si>
  <si>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</si>
  <si>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</si>
  <si>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</si>
  <si>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</si>
  <si>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</si>
  <si>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odrocznego podatku dochodowego</t>
  </si>
  <si>
    <t>2. Inne rozliczenia międzyokresowe</t>
  </si>
  <si>
    <t>B. Aktywa obrotowe</t>
  </si>
  <si>
    <t>I. Zapasy</t>
  </si>
  <si>
    <t>A. Kapitał (fundusz) własny</t>
  </si>
  <si>
    <t>II. Należne wpłaty na kapitał podstawowy (wielkość ujemna)</t>
  </si>
  <si>
    <t>III. Udziały (aukcje) własne (wielkość ujemna)</t>
  </si>
  <si>
    <t>IV. Kapitał (fundusz) zapasowy</t>
  </si>
  <si>
    <t>V. Kapitał (fundusz) z aktualizacji wyceny</t>
  </si>
  <si>
    <t>VI. Pozostałe kapitały (fundusze) rezerwowe</t>
  </si>
  <si>
    <t>IX. Odpisy z zysku netto w ciągu roku obrotowego (wielkość ujemna)</t>
  </si>
  <si>
    <t>B. Zobowiązania i rezerwy na zobowiązania</t>
  </si>
  <si>
    <t>I. Rezerwy za zobowiązania</t>
  </si>
  <si>
    <t>1. Rezerwa z tytułu odrocznego podatku dochodowego</t>
  </si>
  <si>
    <t>2. Rezerwa na świadczenia emerytalne i podobne</t>
  </si>
  <si>
    <t>- długoterminowa</t>
  </si>
  <si>
    <t>- krótkoterminowa</t>
  </si>
  <si>
    <t>3. Pozostałe rezerwy</t>
  </si>
  <si>
    <t>II. Zobowiązania długoterminowe</t>
  </si>
  <si>
    <t>1. Wobec jednostek powiązanych</t>
  </si>
  <si>
    <t>2. Wobec pozostałych jednostek</t>
  </si>
  <si>
    <t>a) kredyty i pożyczki</t>
  </si>
  <si>
    <t>b) z tytułu emisji dłużnych papierów wartościowych</t>
  </si>
  <si>
    <t>c) inne zobowiązania finansowe</t>
  </si>
  <si>
    <t>d) inne</t>
  </si>
  <si>
    <t>III. Zobowiązania krótkoterminowe</t>
  </si>
  <si>
    <t>1. Materiały</t>
  </si>
  <si>
    <t>2. Półprodukty i produkty w toku</t>
  </si>
  <si>
    <t>3. Produkty gotowe</t>
  </si>
  <si>
    <t>5. Zaliczki na dostawy</t>
  </si>
  <si>
    <t>II. Należności krótkoterminowe</t>
  </si>
  <si>
    <t>1. Należności od jednostek powiązanych</t>
  </si>
  <si>
    <t>a) z tytułu dostaw i usług, o okresie spłaty</t>
  </si>
  <si>
    <t>- do 12 miesięcy</t>
  </si>
  <si>
    <t>- powyżej 12 miesięcy</t>
  </si>
  <si>
    <t>b) inne</t>
  </si>
  <si>
    <t>2. Należności od pozostałych jednostek</t>
  </si>
  <si>
    <t>b) z tytułu podatów, dotacji, ceł, ubezpieczeń społecznych i zdrowotnych oraz innych świadczeń</t>
  </si>
  <si>
    <t>c) inne</t>
  </si>
  <si>
    <t>d) dochodzone na drodze sądowej</t>
  </si>
  <si>
    <t>III. Inwestycje krótkoterminowe</t>
  </si>
  <si>
    <t>1. Krótkoterminowe aktywa finansowe</t>
  </si>
  <si>
    <t>- udziały lub akcje</t>
  </si>
  <si>
    <t>- inne papiery wartośiowe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</si>
  <si>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</si>
  <si>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</si>
  <si>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</si>
  <si>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</si>
  <si>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</si>
  <si>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</si>
  <si>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</si>
  <si>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Aktywa razem</t>
  </si>
  <si>
    <t>d) z tytułu dostaw i usług, o okresie wymagalności:</t>
  </si>
  <si>
    <t>a) z tytułu dostaw i usług, o okresie spłaty:</t>
  </si>
  <si>
    <t>a) z tytułu dostaw i usług, o okresie wymagalności:</t>
  </si>
  <si>
    <t>e) zaliczki otrzymane na dostawy</t>
  </si>
  <si>
    <t>f) zobowiązania wekslowe</t>
  </si>
  <si>
    <t>g) z tytułu podatów, dotacji, ceł, ubezpieczeń i innych świadczeń</t>
  </si>
  <si>
    <t>h) z tytułu wynagrodzeń</t>
  </si>
  <si>
    <t>i) inne</t>
  </si>
  <si>
    <t>3. Fundusze socjalne</t>
  </si>
  <si>
    <t>IV. Rozliczenia międzyokresowe</t>
  </si>
  <si>
    <t>1. Ujemna wartość firmy</t>
  </si>
  <si>
    <t>- długoterminowe</t>
  </si>
  <si>
    <t>- krótkoterminowe</t>
  </si>
  <si>
    <t>Pasywa razem</t>
  </si>
  <si>
    <t>-------------------------------------</t>
  </si>
  <si>
    <t>Data podpisu</t>
  </si>
  <si>
    <t>Podpis osoby, której powierzono prowadzenie ksiąg rachunkowych</t>
  </si>
  <si>
    <t>* Dane można wykazywać w zaokrągleniu do tysięcy złotych, jeżeli nie zniekształca to obrazu jednostki zawartego w sprawozdaniu finansowym oraz w sprawozdaniu z działalności</t>
  </si>
  <si>
    <t>Podpis kierownika jednostki                                          (art.. 52 ust. 2 ustawy o rachunkowości)</t>
  </si>
  <si>
    <t>4. Towary - żywiec</t>
  </si>
  <si>
    <t xml:space="preserve">B I L A N S </t>
  </si>
  <si>
    <t>I. Fundusz statutowy</t>
  </si>
  <si>
    <t>VIII. Wynik finansowy z roku bieżącego</t>
  </si>
  <si>
    <t>VII. Wynik finansowy z lat poprzednich</t>
  </si>
  <si>
    <t>Stan na 31.12.2019                  (zł i gr)*</t>
  </si>
  <si>
    <t>Stan na 31.12.2019               (zł i gr)*</t>
  </si>
  <si>
    <t>Stan na 31.12.2019                 (zł i gr)*</t>
  </si>
  <si>
    <t>NA DZIEŃ 31.12.2020r</t>
  </si>
  <si>
    <t>Stan na 31.12.2020 (zł i gr)</t>
  </si>
  <si>
    <t>Stan na  31.12.2020 (zł i gr)</t>
  </si>
  <si>
    <t>Stan na dzień 31.12.2020 (zł i gr)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</si>
</sst>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0"/>
      <name val="Arial CE"/>
      <family val="0"/>
    </font>
    <font>
      <sz val="20"/>
      <name val="Arial CE"/>
      <family val="0"/>
    </font>
    <font>
      <sz val="18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51">
      <alignment/>
      <protection/>
    </xf>
    <xf numFmtId="0" fontId="4" fillId="0" borderId="10" xfId="51" applyFont="1" applyBorder="1" applyAlignment="1">
      <alignment horizontal="center" vertical="center"/>
      <protection/>
    </xf>
    <xf numFmtId="0" fontId="1" fillId="0" borderId="10" xfId="51" applyBorder="1" applyAlignment="1">
      <alignment horizontal="center" vertical="center"/>
      <protection/>
    </xf>
    <xf numFmtId="4" fontId="1" fillId="0" borderId="11" xfId="51" applyNumberFormat="1" applyBorder="1" applyAlignment="1">
      <alignment vertical="center"/>
      <protection/>
    </xf>
    <xf numFmtId="4" fontId="1" fillId="0" borderId="12" xfId="51" applyNumberFormat="1" applyBorder="1" applyAlignment="1">
      <alignment vertical="center"/>
      <protection/>
    </xf>
    <xf numFmtId="0" fontId="4" fillId="0" borderId="13" xfId="51" applyFont="1" applyBorder="1" applyAlignment="1">
      <alignment vertical="center" wrapText="1"/>
      <protection/>
    </xf>
    <xf numFmtId="4" fontId="1" fillId="0" borderId="12" xfId="51" applyNumberFormat="1" applyBorder="1">
      <alignment/>
      <protection/>
    </xf>
    <xf numFmtId="4" fontId="1" fillId="0" borderId="14" xfId="51" applyNumberFormat="1" applyBorder="1" applyAlignment="1">
      <alignment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1" fillId="0" borderId="15" xfId="52" applyBorder="1" applyAlignment="1">
      <alignment horizontal="center" vertical="center"/>
      <protection/>
    </xf>
    <xf numFmtId="0" fontId="1" fillId="0" borderId="16" xfId="52" applyBorder="1" applyAlignment="1">
      <alignment horizontal="center" vertical="center"/>
      <protection/>
    </xf>
    <xf numFmtId="0" fontId="1" fillId="0" borderId="17" xfId="52" applyBorder="1" applyAlignment="1">
      <alignment horizontal="left" vertical="center" indent="2"/>
      <protection/>
    </xf>
    <xf numFmtId="4" fontId="1" fillId="0" borderId="18" xfId="52" applyNumberFormat="1" applyBorder="1" applyAlignment="1">
      <alignment vertical="center"/>
      <protection/>
    </xf>
    <xf numFmtId="0" fontId="1" fillId="0" borderId="13" xfId="52" applyBorder="1" applyAlignment="1">
      <alignment horizontal="left" vertical="center" wrapText="1" indent="3"/>
      <protection/>
    </xf>
    <xf numFmtId="4" fontId="1" fillId="0" borderId="19" xfId="52" applyNumberFormat="1" applyBorder="1" applyAlignment="1">
      <alignment vertical="center"/>
      <protection/>
    </xf>
    <xf numFmtId="4" fontId="1" fillId="0" borderId="20" xfId="52" applyNumberFormat="1" applyBorder="1" applyAlignment="1">
      <alignment vertical="center"/>
      <protection/>
    </xf>
    <xf numFmtId="49" fontId="1" fillId="0" borderId="13" xfId="52" applyNumberFormat="1" applyBorder="1" applyAlignment="1">
      <alignment horizontal="left" vertical="center" indent="4"/>
      <protection/>
    </xf>
    <xf numFmtId="4" fontId="1" fillId="0" borderId="12" xfId="52" applyNumberFormat="1" applyBorder="1" applyAlignment="1">
      <alignment vertical="center"/>
      <protection/>
    </xf>
    <xf numFmtId="0" fontId="1" fillId="0" borderId="13" xfId="52" applyBorder="1" applyAlignment="1">
      <alignment horizontal="left" vertical="center" indent="3"/>
      <protection/>
    </xf>
    <xf numFmtId="0" fontId="1" fillId="0" borderId="13" xfId="52" applyBorder="1" applyAlignment="1">
      <alignment horizontal="left" vertical="center" indent="2"/>
      <protection/>
    </xf>
    <xf numFmtId="0" fontId="1" fillId="0" borderId="17" xfId="52" applyBorder="1" applyAlignment="1">
      <alignment horizontal="left" vertical="center" indent="1"/>
      <protection/>
    </xf>
    <xf numFmtId="0" fontId="1" fillId="0" borderId="17" xfId="52" applyBorder="1" applyAlignment="1">
      <alignment horizontal="left" vertical="center" wrapText="1" indent="2"/>
      <protection/>
    </xf>
    <xf numFmtId="0" fontId="1" fillId="0" borderId="17" xfId="52" applyBorder="1" applyAlignment="1">
      <alignment horizontal="left" vertical="center" wrapText="1" indent="3"/>
      <protection/>
    </xf>
    <xf numFmtId="49" fontId="1" fillId="0" borderId="17" xfId="52" applyNumberFormat="1" applyBorder="1" applyAlignment="1">
      <alignment horizontal="left" vertical="center" indent="4"/>
      <protection/>
    </xf>
    <xf numFmtId="0" fontId="1" fillId="0" borderId="17" xfId="52" applyBorder="1" applyAlignment="1">
      <alignment horizontal="left" vertical="center" indent="3"/>
      <protection/>
    </xf>
    <xf numFmtId="0" fontId="1" fillId="0" borderId="13" xfId="52" applyFont="1" applyBorder="1" applyAlignment="1">
      <alignment horizontal="left" vertical="center" wrapText="1" indent="3"/>
      <protection/>
    </xf>
    <xf numFmtId="0" fontId="5" fillId="0" borderId="17" xfId="52" applyFont="1" applyBorder="1" applyAlignment="1">
      <alignment horizontal="left" vertical="center" wrapText="1" indent="3"/>
      <protection/>
    </xf>
    <xf numFmtId="4" fontId="1" fillId="0" borderId="21" xfId="52" applyNumberFormat="1" applyBorder="1" applyAlignment="1">
      <alignment vertical="center"/>
      <protection/>
    </xf>
    <xf numFmtId="0" fontId="1" fillId="0" borderId="13" xfId="52" applyBorder="1" applyAlignment="1">
      <alignment vertical="center"/>
      <protection/>
    </xf>
    <xf numFmtId="4" fontId="1" fillId="0" borderId="22" xfId="52" applyNumberFormat="1" applyBorder="1" applyAlignment="1">
      <alignment vertical="center"/>
      <protection/>
    </xf>
    <xf numFmtId="49" fontId="1" fillId="0" borderId="17" xfId="52" applyNumberFormat="1" applyBorder="1" applyAlignment="1">
      <alignment horizontal="left" vertical="center" wrapText="1" indent="4"/>
      <protection/>
    </xf>
    <xf numFmtId="4" fontId="1" fillId="0" borderId="20" xfId="52" applyNumberFormat="1" applyBorder="1">
      <alignment/>
      <protection/>
    </xf>
    <xf numFmtId="0" fontId="1" fillId="0" borderId="13" xfId="52" applyBorder="1">
      <alignment/>
      <protection/>
    </xf>
    <xf numFmtId="4" fontId="1" fillId="0" borderId="12" xfId="52" applyNumberFormat="1" applyBorder="1">
      <alignment/>
      <protection/>
    </xf>
    <xf numFmtId="49" fontId="1" fillId="0" borderId="17" xfId="52" applyNumberFormat="1" applyFill="1" applyBorder="1" applyAlignment="1">
      <alignment horizontal="left" vertical="center" wrapText="1" indent="3"/>
      <protection/>
    </xf>
    <xf numFmtId="0" fontId="1" fillId="0" borderId="13" xfId="52" applyBorder="1" applyAlignment="1">
      <alignment horizontal="left" vertical="center" indent="1"/>
      <protection/>
    </xf>
    <xf numFmtId="49" fontId="1" fillId="0" borderId="17" xfId="52" applyNumberFormat="1" applyFill="1" applyBorder="1" applyAlignment="1">
      <alignment horizontal="left" vertical="center" wrapText="1" indent="2"/>
      <protection/>
    </xf>
    <xf numFmtId="49" fontId="1" fillId="0" borderId="13" xfId="52" applyNumberFormat="1" applyBorder="1" applyAlignment="1">
      <alignment horizontal="left" vertical="center" wrapText="1" indent="4"/>
      <protection/>
    </xf>
    <xf numFmtId="49" fontId="1" fillId="0" borderId="17" xfId="52" applyNumberFormat="1" applyFill="1" applyBorder="1" applyAlignment="1">
      <alignment horizontal="left" vertical="center" wrapText="1" indent="1"/>
      <protection/>
    </xf>
    <xf numFmtId="49" fontId="4" fillId="0" borderId="17" xfId="52" applyNumberFormat="1" applyFont="1" applyFill="1" applyBorder="1" applyAlignment="1">
      <alignment horizontal="left" vertical="center" wrapText="1"/>
      <protection/>
    </xf>
    <xf numFmtId="4" fontId="1" fillId="0" borderId="23" xfId="52" applyNumberFormat="1" applyBorder="1">
      <alignment/>
      <protection/>
    </xf>
    <xf numFmtId="49" fontId="4" fillId="0" borderId="13" xfId="52" applyNumberFormat="1" applyFont="1" applyFill="1" applyBorder="1" applyAlignment="1">
      <alignment horizontal="left" vertical="center" wrapText="1"/>
      <protection/>
    </xf>
    <xf numFmtId="4" fontId="6" fillId="0" borderId="14" xfId="52" applyNumberFormat="1" applyFont="1" applyBorder="1">
      <alignment/>
      <protection/>
    </xf>
    <xf numFmtId="0" fontId="7" fillId="0" borderId="0" xfId="52" applyFont="1" applyAlignment="1">
      <alignment horizontal="center" vertical="top"/>
      <protection/>
    </xf>
    <xf numFmtId="0" fontId="7" fillId="0" borderId="0" xfId="52" applyFont="1" applyAlignment="1">
      <alignment horizontal="center" wrapText="1"/>
      <protection/>
    </xf>
    <xf numFmtId="0" fontId="8" fillId="0" borderId="0" xfId="52" applyFont="1">
      <alignment/>
      <protection/>
    </xf>
    <xf numFmtId="0" fontId="1" fillId="0" borderId="0" xfId="52">
      <alignment/>
      <protection/>
    </xf>
    <xf numFmtId="0" fontId="4" fillId="0" borderId="24" xfId="51" applyFont="1" applyBorder="1" applyAlignment="1">
      <alignment vertical="center" wrapText="1"/>
      <protection/>
    </xf>
    <xf numFmtId="0" fontId="1" fillId="0" borderId="13" xfId="51" applyBorder="1" applyAlignment="1">
      <alignment horizontal="left" vertical="center" wrapText="1"/>
      <protection/>
    </xf>
    <xf numFmtId="0" fontId="1" fillId="0" borderId="13" xfId="51" applyBorder="1" applyAlignment="1">
      <alignment vertical="center" wrapText="1"/>
      <protection/>
    </xf>
    <xf numFmtId="49" fontId="1" fillId="0" borderId="13" xfId="51" applyNumberFormat="1" applyBorder="1" applyAlignment="1">
      <alignment horizontal="left" vertical="center" wrapText="1"/>
      <protection/>
    </xf>
    <xf numFmtId="0" fontId="1" fillId="0" borderId="25" xfId="51" applyBorder="1" applyAlignment="1">
      <alignment horizontal="left" vertical="center" wrapText="1"/>
      <protection/>
    </xf>
    <xf numFmtId="0" fontId="4" fillId="0" borderId="26" xfId="51" applyFont="1" applyBorder="1" applyAlignment="1">
      <alignment vertical="center" wrapText="1"/>
      <protection/>
    </xf>
    <xf numFmtId="0" fontId="1" fillId="0" borderId="17" xfId="51" applyBorder="1" applyAlignment="1">
      <alignment horizontal="left" vertical="center" wrapText="1"/>
      <protection/>
    </xf>
    <xf numFmtId="49" fontId="1" fillId="0" borderId="17" xfId="51" applyNumberFormat="1" applyBorder="1" applyAlignment="1">
      <alignment horizontal="left" vertical="center" wrapText="1"/>
      <protection/>
    </xf>
    <xf numFmtId="0" fontId="4" fillId="0" borderId="17" xfId="51" applyFont="1" applyBorder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13" xfId="52" applyFont="1" applyBorder="1" applyAlignment="1">
      <alignment horizontal="left" vertical="center" indent="3"/>
      <protection/>
    </xf>
    <xf numFmtId="0" fontId="1" fillId="0" borderId="13" xfId="51" applyFont="1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49" fontId="4" fillId="0" borderId="27" xfId="52" applyNumberFormat="1" applyFont="1" applyFill="1" applyBorder="1" applyAlignment="1">
      <alignment horizontal="left" vertical="center" wrapText="1"/>
      <protection/>
    </xf>
    <xf numFmtId="4" fontId="1" fillId="0" borderId="0" xfId="52" applyNumberFormat="1" applyBorder="1">
      <alignment/>
      <protection/>
    </xf>
    <xf numFmtId="4" fontId="6" fillId="0" borderId="0" xfId="52" applyNumberFormat="1" applyFont="1" applyBorder="1">
      <alignment/>
      <protection/>
    </xf>
    <xf numFmtId="49" fontId="1" fillId="0" borderId="0" xfId="52" applyNumberFormat="1" applyBorder="1" applyAlignment="1">
      <alignment horizontal="left" wrapText="1" indent="4"/>
      <protection/>
    </xf>
    <xf numFmtId="0" fontId="1" fillId="0" borderId="0" xfId="52" applyBorder="1" applyAlignment="1">
      <alignment horizontal="center"/>
      <protection/>
    </xf>
    <xf numFmtId="49" fontId="4" fillId="0" borderId="0" xfId="52" applyNumberFormat="1" applyFont="1" applyFill="1" applyBorder="1" applyAlignment="1">
      <alignment horizontal="left" vertical="center" wrapText="1"/>
      <protection/>
    </xf>
    <xf numFmtId="4" fontId="1" fillId="0" borderId="12" xfId="51" applyNumberFormat="1" applyFont="1" applyBorder="1" applyAlignment="1">
      <alignment vertical="center"/>
      <protection/>
    </xf>
    <xf numFmtId="0" fontId="44" fillId="0" borderId="0" xfId="0" applyFont="1" applyAlignment="1">
      <alignment/>
    </xf>
    <xf numFmtId="4" fontId="1" fillId="0" borderId="12" xfId="52" applyNumberFormat="1" applyFont="1" applyBorder="1" applyAlignment="1">
      <alignment vertical="center"/>
      <protection/>
    </xf>
    <xf numFmtId="4" fontId="1" fillId="0" borderId="20" xfId="52" applyNumberFormat="1" applyFont="1" applyBorder="1" applyAlignment="1">
      <alignment vertical="center"/>
      <protection/>
    </xf>
    <xf numFmtId="4" fontId="1" fillId="0" borderId="14" xfId="51" applyNumberFormat="1" applyFont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4" fontId="4" fillId="0" borderId="18" xfId="52" applyNumberFormat="1" applyFont="1" applyBorder="1" applyAlignment="1">
      <alignment vertical="center"/>
      <protection/>
    </xf>
    <xf numFmtId="4" fontId="4" fillId="0" borderId="20" xfId="52" applyNumberFormat="1" applyFont="1" applyBorder="1" applyAlignment="1">
      <alignment vertical="center"/>
      <protection/>
    </xf>
    <xf numFmtId="4" fontId="1" fillId="0" borderId="21" xfId="52" applyNumberFormat="1" applyFont="1" applyBorder="1" applyAlignment="1">
      <alignment vertical="center"/>
      <protection/>
    </xf>
    <xf numFmtId="4" fontId="1" fillId="0" borderId="12" xfId="52" applyNumberFormat="1" applyFont="1" applyBorder="1">
      <alignment/>
      <protection/>
    </xf>
    <xf numFmtId="4" fontId="1" fillId="0" borderId="22" xfId="52" applyNumberFormat="1" applyFont="1" applyBorder="1" applyAlignment="1">
      <alignment vertical="center"/>
      <protection/>
    </xf>
    <xf numFmtId="4" fontId="1" fillId="0" borderId="20" xfId="52" applyNumberFormat="1" applyFont="1" applyBorder="1">
      <alignment/>
      <protection/>
    </xf>
    <xf numFmtId="4" fontId="1" fillId="0" borderId="23" xfId="52" applyNumberFormat="1" applyFont="1" applyBorder="1">
      <alignment/>
      <protection/>
    </xf>
    <xf numFmtId="0" fontId="2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F19" sqref="F15:F19"/>
    </sheetView>
  </sheetViews>
  <sheetFormatPr defaultColWidth="9.140625" defaultRowHeight="12.75"/>
  <cols>
    <col min="1" max="1" width="30.140625" style="0" customWidth="1"/>
    <col min="2" max="3" width="13.140625" style="0" customWidth="1"/>
    <col min="4" max="4" width="24.421875" style="0" customWidth="1"/>
    <col min="5" max="6" width="13.140625" style="0" customWidth="1"/>
    <col min="7" max="7" width="11.7109375" style="0" bestFit="1" customWidth="1"/>
  </cols>
  <sheetData>
    <row r="1" spans="1:6" ht="12.75">
      <c r="A1" s="1"/>
      <c r="B1" s="1"/>
      <c r="C1" s="1"/>
      <c r="D1" s="1"/>
      <c r="E1" s="1"/>
      <c r="F1" s="1"/>
    </row>
    <row r="2" spans="1:6" ht="25.5">
      <c r="A2" s="1"/>
      <c r="B2" s="81" t="s">
        <v>104</v>
      </c>
      <c r="C2" s="81"/>
      <c r="D2" s="81"/>
      <c r="E2" s="1"/>
      <c r="F2" s="1"/>
    </row>
    <row r="3" spans="1:6" ht="23.25">
      <c r="A3" s="1"/>
      <c r="B3" s="82" t="s">
        <v>111</v>
      </c>
      <c r="C3" s="82"/>
      <c r="D3" s="82"/>
      <c r="E3" s="1"/>
      <c r="F3" s="1"/>
    </row>
    <row r="4" spans="1:6" ht="13.5" thickBot="1">
      <c r="A4" s="1"/>
      <c r="B4" s="1"/>
      <c r="C4" s="1"/>
      <c r="D4" s="1"/>
      <c r="E4" s="1"/>
      <c r="F4" s="1"/>
    </row>
    <row r="5" spans="1:6" ht="84" customHeight="1" thickBot="1">
      <c r="A5" s="2" t="s">
        <v>0</v>
      </c>
      <c r="B5" s="10" t="s">
        <v>108</v>
      </c>
      <c r="C5" s="10" t="s">
        <v>112</v>
      </c>
      <c r="D5" s="2" t="s">
        <v>1</v>
      </c>
      <c r="E5" s="10" t="s">
        <v>109</v>
      </c>
      <c r="F5" s="10" t="s">
        <v>113</v>
      </c>
    </row>
    <row r="6" spans="1:6" ht="13.5" thickBot="1">
      <c r="A6" s="3">
        <v>0</v>
      </c>
      <c r="B6" s="3">
        <v>1</v>
      </c>
      <c r="C6" s="3">
        <v>2</v>
      </c>
      <c r="D6" s="3">
        <v>0</v>
      </c>
      <c r="E6" s="3">
        <v>1</v>
      </c>
      <c r="F6" s="3">
        <v>2</v>
      </c>
    </row>
    <row r="7" spans="1:6" ht="25.5">
      <c r="A7" s="54" t="s">
        <v>2</v>
      </c>
      <c r="B7" s="4">
        <f>B13+B25</f>
        <v>8884351.73</v>
      </c>
      <c r="C7" s="4">
        <f>C8+C13+C22+C25+C40</f>
        <v>11140953.770000001</v>
      </c>
      <c r="D7" s="49" t="s">
        <v>36</v>
      </c>
      <c r="E7" s="4">
        <f>E8+E14+E15</f>
        <v>4003516.83</v>
      </c>
      <c r="F7" s="4">
        <f>F8+F14+F15</f>
        <v>4485073.13</v>
      </c>
    </row>
    <row r="8" spans="1:6" ht="12.75">
      <c r="A8" s="55" t="s">
        <v>3</v>
      </c>
      <c r="B8" s="5">
        <f>B9+B10+B11+B12</f>
        <v>0</v>
      </c>
      <c r="C8" s="5">
        <f>C9+C10+C11+C12</f>
        <v>0</v>
      </c>
      <c r="D8" s="60" t="s">
        <v>105</v>
      </c>
      <c r="E8" s="5">
        <v>3175991.08</v>
      </c>
      <c r="F8" s="5">
        <v>3175991.08</v>
      </c>
    </row>
    <row r="9" spans="1:6" ht="38.25">
      <c r="A9" s="55" t="s">
        <v>4</v>
      </c>
      <c r="B9" s="5">
        <v>0</v>
      </c>
      <c r="C9" s="5"/>
      <c r="D9" s="50" t="s">
        <v>37</v>
      </c>
      <c r="E9" s="5"/>
      <c r="F9" s="5"/>
    </row>
    <row r="10" spans="1:6" ht="25.5">
      <c r="A10" s="55" t="s">
        <v>5</v>
      </c>
      <c r="B10" s="5"/>
      <c r="C10" s="5"/>
      <c r="D10" s="50" t="s">
        <v>38</v>
      </c>
      <c r="E10" s="5"/>
      <c r="F10" s="5"/>
    </row>
    <row r="11" spans="1:6" ht="25.5">
      <c r="A11" s="55" t="s">
        <v>6</v>
      </c>
      <c r="B11" s="5"/>
      <c r="C11" s="5"/>
      <c r="D11" s="50" t="s">
        <v>39</v>
      </c>
      <c r="E11" s="5"/>
      <c r="F11" s="5"/>
    </row>
    <row r="12" spans="1:6" ht="25.5">
      <c r="A12" s="55" t="s">
        <v>7</v>
      </c>
      <c r="B12" s="5"/>
      <c r="C12" s="68"/>
      <c r="D12" s="50" t="s">
        <v>40</v>
      </c>
      <c r="E12" s="5"/>
      <c r="F12" s="5"/>
    </row>
    <row r="13" spans="1:6" ht="25.5">
      <c r="A13" s="55" t="s">
        <v>8</v>
      </c>
      <c r="B13" s="5">
        <f>B14+B20</f>
        <v>8338851.73</v>
      </c>
      <c r="C13" s="68">
        <f>C14+C20+C21</f>
        <v>10595453.770000001</v>
      </c>
      <c r="D13" s="50" t="s">
        <v>41</v>
      </c>
      <c r="E13" s="5"/>
      <c r="F13" s="68"/>
    </row>
    <row r="14" spans="1:6" ht="25.5">
      <c r="A14" s="55" t="s">
        <v>9</v>
      </c>
      <c r="B14" s="5">
        <f>B15+B16+B17+B19</f>
        <v>7499960.2</v>
      </c>
      <c r="C14" s="68">
        <f>C15+C16+C17+C19</f>
        <v>9954755.770000001</v>
      </c>
      <c r="D14" s="60" t="s">
        <v>107</v>
      </c>
      <c r="E14" s="5">
        <v>385699.36</v>
      </c>
      <c r="F14" s="68">
        <v>827525.75</v>
      </c>
    </row>
    <row r="15" spans="1:7" ht="25.5">
      <c r="A15" s="55" t="s">
        <v>10</v>
      </c>
      <c r="B15" s="5">
        <v>293391.58</v>
      </c>
      <c r="C15" s="68">
        <v>280891.58</v>
      </c>
      <c r="D15" s="60" t="s">
        <v>106</v>
      </c>
      <c r="E15" s="5">
        <v>441826.39</v>
      </c>
      <c r="F15" s="68">
        <v>481556.3</v>
      </c>
      <c r="G15" s="73"/>
    </row>
    <row r="16" spans="1:6" ht="38.25">
      <c r="A16" s="55" t="s">
        <v>11</v>
      </c>
      <c r="B16" s="5">
        <v>6877626.66</v>
      </c>
      <c r="C16" s="68">
        <v>9376922.23</v>
      </c>
      <c r="D16" s="50" t="s">
        <v>42</v>
      </c>
      <c r="E16" s="5"/>
      <c r="F16" s="68"/>
    </row>
    <row r="17" spans="1:6" ht="25.5">
      <c r="A17" s="55" t="s">
        <v>12</v>
      </c>
      <c r="B17" s="5">
        <v>67387.96</v>
      </c>
      <c r="C17" s="68">
        <v>65387.96</v>
      </c>
      <c r="D17" s="51"/>
      <c r="E17" s="5"/>
      <c r="F17" s="68"/>
    </row>
    <row r="18" spans="1:6" ht="12.75">
      <c r="A18" s="55" t="s">
        <v>13</v>
      </c>
      <c r="B18" s="5">
        <v>0</v>
      </c>
      <c r="C18" s="68">
        <v>0</v>
      </c>
      <c r="D18" s="51"/>
      <c r="E18" s="5"/>
      <c r="F18" s="68"/>
    </row>
    <row r="19" spans="1:6" ht="12.75">
      <c r="A19" s="55" t="s">
        <v>14</v>
      </c>
      <c r="B19" s="5">
        <v>261554</v>
      </c>
      <c r="C19" s="68">
        <v>231554</v>
      </c>
      <c r="D19" s="51"/>
      <c r="E19" s="5"/>
      <c r="F19" s="68"/>
    </row>
    <row r="20" spans="1:6" ht="12.75">
      <c r="A20" s="55" t="s">
        <v>15</v>
      </c>
      <c r="B20" s="68">
        <v>838891.53</v>
      </c>
      <c r="C20" s="68">
        <v>640698</v>
      </c>
      <c r="D20" s="51"/>
      <c r="E20" s="5"/>
      <c r="F20" s="5"/>
    </row>
    <row r="21" spans="1:6" ht="25.5">
      <c r="A21" s="55" t="s">
        <v>16</v>
      </c>
      <c r="B21" s="5">
        <v>0</v>
      </c>
      <c r="C21" s="68"/>
      <c r="D21" s="51"/>
      <c r="E21" s="5"/>
      <c r="F21" s="5"/>
    </row>
    <row r="22" spans="1:6" ht="38.25">
      <c r="A22" s="55" t="s">
        <v>17</v>
      </c>
      <c r="B22" s="5">
        <f>B24+B23</f>
        <v>0</v>
      </c>
      <c r="C22" s="68">
        <f>C23+C24</f>
        <v>0</v>
      </c>
      <c r="D22" s="6" t="s">
        <v>43</v>
      </c>
      <c r="E22" s="5">
        <f>E23+E31+E43+'BILANS2006-2'!E34</f>
        <v>12475683.58</v>
      </c>
      <c r="F22" s="5">
        <f>F23+F31+F43+'BILANS2006-2'!F34</f>
        <v>12898681.79</v>
      </c>
    </row>
    <row r="23" spans="1:6" ht="12.75">
      <c r="A23" s="55" t="s">
        <v>18</v>
      </c>
      <c r="B23" s="5"/>
      <c r="C23" s="68"/>
      <c r="D23" s="50" t="s">
        <v>44</v>
      </c>
      <c r="E23" s="5">
        <f>E24+E25+E28</f>
        <v>0</v>
      </c>
      <c r="F23" s="5">
        <f>F24+F25+F28</f>
        <v>0</v>
      </c>
    </row>
    <row r="24" spans="1:6" ht="38.25">
      <c r="A24" s="55" t="s">
        <v>19</v>
      </c>
      <c r="B24" s="5"/>
      <c r="C24" s="68"/>
      <c r="D24" s="50" t="s">
        <v>45</v>
      </c>
      <c r="E24" s="5"/>
      <c r="F24" s="5"/>
    </row>
    <row r="25" spans="1:6" ht="25.5">
      <c r="A25" s="55" t="s">
        <v>20</v>
      </c>
      <c r="B25" s="5">
        <f>B26+B27+B39+B28</f>
        <v>545500</v>
      </c>
      <c r="C25" s="68">
        <v>545500</v>
      </c>
      <c r="D25" s="50" t="s">
        <v>46</v>
      </c>
      <c r="E25" s="5">
        <f>E26+E27</f>
        <v>0</v>
      </c>
      <c r="F25" s="5">
        <f>F26+F27</f>
        <v>0</v>
      </c>
    </row>
    <row r="26" spans="1:6" ht="12.75">
      <c r="A26" s="55" t="s">
        <v>21</v>
      </c>
      <c r="B26" s="5"/>
      <c r="C26" s="5"/>
      <c r="D26" s="52" t="s">
        <v>47</v>
      </c>
      <c r="E26" s="5"/>
      <c r="F26" s="5"/>
    </row>
    <row r="27" spans="1:6" ht="25.5">
      <c r="A27" s="55" t="s">
        <v>22</v>
      </c>
      <c r="B27" s="5"/>
      <c r="C27" s="5"/>
      <c r="D27" s="52" t="s">
        <v>48</v>
      </c>
      <c r="E27" s="5"/>
      <c r="F27" s="5"/>
    </row>
    <row r="28" spans="1:6" ht="25.5">
      <c r="A28" s="55" t="s">
        <v>23</v>
      </c>
      <c r="B28" s="5">
        <f>B29+B34</f>
        <v>545500</v>
      </c>
      <c r="C28" s="5">
        <v>545500</v>
      </c>
      <c r="D28" s="50" t="s">
        <v>49</v>
      </c>
      <c r="E28" s="5">
        <f>E29+E30</f>
        <v>0</v>
      </c>
      <c r="F28" s="5">
        <f>F29+F30</f>
        <v>0</v>
      </c>
    </row>
    <row r="29" spans="1:6" ht="12.75">
      <c r="A29" s="55" t="s">
        <v>24</v>
      </c>
      <c r="B29" s="7">
        <f>B30+B31+B32+B33</f>
        <v>0</v>
      </c>
      <c r="C29" s="7">
        <f>C30+C31+C32+C33</f>
        <v>0</v>
      </c>
      <c r="D29" s="52" t="s">
        <v>47</v>
      </c>
      <c r="E29" s="7"/>
      <c r="F29" s="7"/>
    </row>
    <row r="30" spans="1:6" ht="12.75">
      <c r="A30" s="56" t="s">
        <v>25</v>
      </c>
      <c r="B30" s="5"/>
      <c r="C30" s="5"/>
      <c r="D30" s="52" t="s">
        <v>48</v>
      </c>
      <c r="E30" s="5"/>
      <c r="F30" s="5"/>
    </row>
    <row r="31" spans="1:6" ht="25.5">
      <c r="A31" s="56" t="s">
        <v>26</v>
      </c>
      <c r="B31" s="5"/>
      <c r="C31" s="5"/>
      <c r="D31" s="50" t="s">
        <v>50</v>
      </c>
      <c r="E31" s="5">
        <f>E32+E33</f>
        <v>0</v>
      </c>
      <c r="F31" s="5"/>
    </row>
    <row r="32" spans="1:6" ht="25.5">
      <c r="A32" s="56" t="s">
        <v>27</v>
      </c>
      <c r="B32" s="5"/>
      <c r="C32" s="5"/>
      <c r="D32" s="50" t="s">
        <v>51</v>
      </c>
      <c r="E32" s="5"/>
      <c r="F32" s="5"/>
    </row>
    <row r="33" spans="1:6" ht="25.5">
      <c r="A33" s="56" t="s">
        <v>28</v>
      </c>
      <c r="B33" s="5"/>
      <c r="C33" s="5"/>
      <c r="D33" s="50" t="s">
        <v>52</v>
      </c>
      <c r="E33" s="5">
        <f>E34+E35+E36+E37</f>
        <v>0</v>
      </c>
      <c r="F33" s="5"/>
    </row>
    <row r="34" spans="1:6" ht="12.75">
      <c r="A34" s="56" t="s">
        <v>29</v>
      </c>
      <c r="B34" s="5">
        <f>B35+B36+B37+B38</f>
        <v>545500</v>
      </c>
      <c r="C34" s="5">
        <v>545500</v>
      </c>
      <c r="D34" s="50" t="s">
        <v>53</v>
      </c>
      <c r="E34" s="5"/>
      <c r="F34" s="5"/>
    </row>
    <row r="35" spans="1:6" ht="25.5">
      <c r="A35" s="56" t="s">
        <v>25</v>
      </c>
      <c r="B35" s="68">
        <v>545500</v>
      </c>
      <c r="C35" s="68">
        <v>545500</v>
      </c>
      <c r="D35" s="50" t="s">
        <v>54</v>
      </c>
      <c r="E35" s="5"/>
      <c r="F35" s="5"/>
    </row>
    <row r="36" spans="1:6" ht="25.5">
      <c r="A36" s="56" t="s">
        <v>26</v>
      </c>
      <c r="B36" s="5"/>
      <c r="C36" s="5"/>
      <c r="D36" s="50" t="s">
        <v>55</v>
      </c>
      <c r="E36" s="5"/>
      <c r="F36" s="5"/>
    </row>
    <row r="37" spans="1:6" ht="12.75">
      <c r="A37" s="56" t="s">
        <v>27</v>
      </c>
      <c r="B37" s="5"/>
      <c r="C37" s="5"/>
      <c r="D37" s="50" t="s">
        <v>56</v>
      </c>
      <c r="E37" s="5"/>
      <c r="F37" s="5"/>
    </row>
    <row r="38" spans="1:6" ht="25.5">
      <c r="A38" s="56" t="s">
        <v>28</v>
      </c>
      <c r="B38" s="5"/>
      <c r="C38" s="5"/>
      <c r="D38" s="51"/>
      <c r="E38" s="5"/>
      <c r="F38" s="5"/>
    </row>
    <row r="39" spans="1:6" ht="12.75">
      <c r="A39" s="56" t="s">
        <v>30</v>
      </c>
      <c r="B39" s="5"/>
      <c r="C39" s="5"/>
      <c r="D39" s="51"/>
      <c r="E39" s="5"/>
      <c r="F39" s="5"/>
    </row>
    <row r="40" spans="1:6" ht="25.5">
      <c r="A40" s="56" t="s">
        <v>31</v>
      </c>
      <c r="B40" s="5">
        <f>B41+B42</f>
        <v>0</v>
      </c>
      <c r="C40" s="5">
        <f>C41+C42</f>
        <v>0</v>
      </c>
      <c r="D40" s="51"/>
      <c r="E40" s="5"/>
      <c r="F40" s="5"/>
    </row>
    <row r="41" spans="1:6" ht="25.5">
      <c r="A41" s="55" t="s">
        <v>32</v>
      </c>
      <c r="B41" s="5"/>
      <c r="C41" s="5"/>
      <c r="D41" s="51"/>
      <c r="E41" s="5"/>
      <c r="F41" s="5"/>
    </row>
    <row r="42" spans="1:6" ht="25.5">
      <c r="A42" s="55" t="s">
        <v>33</v>
      </c>
      <c r="B42" s="5"/>
      <c r="C42" s="5"/>
      <c r="D42" s="51"/>
      <c r="E42" s="5"/>
      <c r="F42" s="5"/>
    </row>
    <row r="43" spans="1:6" ht="25.5">
      <c r="A43" s="57" t="s">
        <v>34</v>
      </c>
      <c r="B43" s="5">
        <f>B44+'BILANS2006-2'!B8+'BILANS2006-2'!B21+'BILANS2006-2'!B38</f>
        <v>7594848.680000001</v>
      </c>
      <c r="C43" s="5">
        <f>C44+'BILANS2006-2'!C8+'BILANS2006-2'!C21+'BILANS2006-2'!C38</f>
        <v>6242801.149999999</v>
      </c>
      <c r="D43" s="50" t="s">
        <v>57</v>
      </c>
      <c r="E43" s="5">
        <f>E44+'BILANS2006-2'!E7+'BILANS2006-2'!E19</f>
        <v>1988832.6</v>
      </c>
      <c r="F43" s="5">
        <f>F44+'BILANS2006-2'!F7+'BILANS2006-2'!F19</f>
        <v>1972125.1000000003</v>
      </c>
    </row>
    <row r="44" spans="1:6" ht="26.25" thickBot="1">
      <c r="A44" s="55" t="s">
        <v>35</v>
      </c>
      <c r="B44" s="8">
        <f>'BILANS2006-2'!B3+'BILANS2006-2'!B4+'BILANS2006-2'!B5+'BILANS2006-2'!B6+'BILANS2006-2'!B7</f>
        <v>182215.64</v>
      </c>
      <c r="C44" s="72">
        <f>'BILANS2006-2'!C3+'BILANS2006-2'!C4+'BILANS2006-2'!C6</f>
        <v>162419.6</v>
      </c>
      <c r="D44" s="53" t="s">
        <v>51</v>
      </c>
      <c r="E44" s="8">
        <f>'BILANS2006-2'!E3+'BILANS2006-2'!E6</f>
        <v>0</v>
      </c>
      <c r="F44" s="8">
        <v>0</v>
      </c>
    </row>
    <row r="45" ht="12.75">
      <c r="A45" s="58"/>
    </row>
    <row r="46" ht="12.75">
      <c r="A46" s="58"/>
    </row>
    <row r="47" ht="12.75">
      <c r="A47" s="58"/>
    </row>
    <row r="48" ht="12.75">
      <c r="A48" s="58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ht="12.75">
      <c r="A53" s="58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</sheetData>
  <sheetProtection/>
  <mergeCells count="2">
    <mergeCell ref="B2:D2"/>
    <mergeCell ref="B3:D3"/>
  </mergeCells>
  <printOptions/>
  <pageMargins left="0.75" right="0.75" top="1" bottom="1" header="0.5" footer="0.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zoomScalePageLayoutView="0" workbookViewId="0" topLeftCell="A25">
      <selection activeCell="F8" sqref="F8"/>
    </sheetView>
  </sheetViews>
  <sheetFormatPr defaultColWidth="9.140625" defaultRowHeight="12.75"/>
  <cols>
    <col min="1" max="1" width="37.28125" style="0" customWidth="1"/>
    <col min="2" max="3" width="14.8515625" style="0" customWidth="1"/>
    <col min="4" max="4" width="33.140625" style="0" customWidth="1"/>
    <col min="5" max="6" width="14.8515625" style="0" customWidth="1"/>
  </cols>
  <sheetData>
    <row r="1" spans="1:6" ht="38.25">
      <c r="A1" s="9" t="s">
        <v>0</v>
      </c>
      <c r="B1" s="10" t="s">
        <v>109</v>
      </c>
      <c r="C1" s="10" t="s">
        <v>114</v>
      </c>
      <c r="D1" s="9" t="s">
        <v>1</v>
      </c>
      <c r="E1" s="10" t="s">
        <v>110</v>
      </c>
      <c r="F1" s="10" t="s">
        <v>114</v>
      </c>
    </row>
    <row r="2" spans="1:6" ht="13.5" thickBot="1">
      <c r="A2" s="11">
        <v>0</v>
      </c>
      <c r="B2" s="12">
        <v>1</v>
      </c>
      <c r="C2" s="12">
        <v>2</v>
      </c>
      <c r="D2" s="11">
        <v>0</v>
      </c>
      <c r="E2" s="12">
        <v>1</v>
      </c>
      <c r="F2" s="12">
        <v>2</v>
      </c>
    </row>
    <row r="3" spans="1:6" ht="25.5">
      <c r="A3" s="13" t="s">
        <v>58</v>
      </c>
      <c r="B3" s="14">
        <v>9568.72</v>
      </c>
      <c r="C3" s="74">
        <v>9568.72</v>
      </c>
      <c r="D3" s="15" t="s">
        <v>86</v>
      </c>
      <c r="E3" s="16">
        <f>E4+E5</f>
        <v>0</v>
      </c>
      <c r="F3" s="16">
        <f>F4+F5</f>
        <v>0</v>
      </c>
    </row>
    <row r="4" spans="1:6" ht="12.75">
      <c r="A4" s="13" t="s">
        <v>59</v>
      </c>
      <c r="B4" s="17">
        <v>98526.34</v>
      </c>
      <c r="C4" s="71">
        <v>98230.56</v>
      </c>
      <c r="D4" s="18" t="s">
        <v>65</v>
      </c>
      <c r="E4" s="19"/>
      <c r="F4" s="19"/>
    </row>
    <row r="5" spans="1:6" ht="12.75">
      <c r="A5" s="13" t="s">
        <v>60</v>
      </c>
      <c r="B5" s="17"/>
      <c r="C5" s="71"/>
      <c r="D5" s="18" t="s">
        <v>66</v>
      </c>
      <c r="E5" s="19"/>
      <c r="F5" s="19"/>
    </row>
    <row r="6" spans="1:6" ht="12.75">
      <c r="A6" s="13" t="s">
        <v>103</v>
      </c>
      <c r="B6" s="17">
        <v>74120.58</v>
      </c>
      <c r="C6" s="71">
        <v>54620.32</v>
      </c>
      <c r="D6" s="20" t="s">
        <v>67</v>
      </c>
      <c r="E6" s="19"/>
      <c r="F6" s="19"/>
    </row>
    <row r="7" spans="1:6" ht="12.75">
      <c r="A7" s="13" t="s">
        <v>61</v>
      </c>
      <c r="B7" s="17"/>
      <c r="C7" s="71"/>
      <c r="D7" s="21" t="s">
        <v>52</v>
      </c>
      <c r="E7" s="19">
        <f>E8+E9+E10+E11+E14+E15+E16+E17+E18</f>
        <v>1965620.79</v>
      </c>
      <c r="F7" s="70">
        <f>F8+F9+F10+F11+F16+F17+F18</f>
        <v>1948913.2900000003</v>
      </c>
    </row>
    <row r="8" spans="1:6" ht="12.75">
      <c r="A8" s="22" t="s">
        <v>62</v>
      </c>
      <c r="B8" s="17">
        <f>B9+B14</f>
        <v>2645625.83</v>
      </c>
      <c r="C8" s="71">
        <f>C14</f>
        <v>1613226.58</v>
      </c>
      <c r="D8" s="20" t="s">
        <v>53</v>
      </c>
      <c r="E8" s="19">
        <v>1505327.86</v>
      </c>
      <c r="F8" s="70">
        <v>1613066.71</v>
      </c>
    </row>
    <row r="9" spans="1:6" ht="25.5">
      <c r="A9" s="23" t="s">
        <v>63</v>
      </c>
      <c r="B9" s="17">
        <f>B10+B13</f>
        <v>0</v>
      </c>
      <c r="C9" s="75"/>
      <c r="D9" s="15" t="s">
        <v>54</v>
      </c>
      <c r="E9" s="19"/>
      <c r="F9" s="70"/>
    </row>
    <row r="10" spans="1:6" ht="25.5">
      <c r="A10" s="24" t="s">
        <v>85</v>
      </c>
      <c r="B10" s="17">
        <f>B11+B12</f>
        <v>0</v>
      </c>
      <c r="C10" s="17"/>
      <c r="D10" s="59" t="s">
        <v>55</v>
      </c>
      <c r="E10" s="19"/>
      <c r="F10" s="70"/>
    </row>
    <row r="11" spans="1:6" ht="25.5">
      <c r="A11" s="25" t="s">
        <v>65</v>
      </c>
      <c r="B11" s="17"/>
      <c r="C11" s="17"/>
      <c r="D11" s="15" t="s">
        <v>84</v>
      </c>
      <c r="E11" s="19">
        <v>229970.89</v>
      </c>
      <c r="F11" s="70">
        <f>F12</f>
        <v>172981.37</v>
      </c>
    </row>
    <row r="12" spans="1:6" ht="12.75">
      <c r="A12" s="25" t="s">
        <v>66</v>
      </c>
      <c r="B12" s="17"/>
      <c r="C12" s="17"/>
      <c r="D12" s="18" t="s">
        <v>65</v>
      </c>
      <c r="E12" s="19">
        <v>229970.89</v>
      </c>
      <c r="F12" s="70">
        <v>172981.37</v>
      </c>
    </row>
    <row r="13" spans="1:6" ht="12.75">
      <c r="A13" s="26" t="s">
        <v>67</v>
      </c>
      <c r="B13" s="17"/>
      <c r="C13" s="17"/>
      <c r="D13" s="18" t="s">
        <v>66</v>
      </c>
      <c r="E13" s="19"/>
      <c r="F13" s="70"/>
    </row>
    <row r="14" spans="1:6" ht="25.5">
      <c r="A14" s="23" t="s">
        <v>68</v>
      </c>
      <c r="B14" s="17">
        <f>B15+B18+B19</f>
        <v>2645625.83</v>
      </c>
      <c r="C14" s="17">
        <f>C15+C18+C19</f>
        <v>1613226.58</v>
      </c>
      <c r="D14" s="20" t="s">
        <v>87</v>
      </c>
      <c r="E14" s="19"/>
      <c r="F14" s="70"/>
    </row>
    <row r="15" spans="1:6" ht="25.5">
      <c r="A15" s="24" t="s">
        <v>64</v>
      </c>
      <c r="B15" s="17">
        <f>B16+B17</f>
        <v>255761.12</v>
      </c>
      <c r="C15" s="71">
        <v>137401.1</v>
      </c>
      <c r="D15" s="20" t="s">
        <v>88</v>
      </c>
      <c r="E15" s="19"/>
      <c r="F15" s="19"/>
    </row>
    <row r="16" spans="1:6" ht="38.25">
      <c r="A16" s="25" t="s">
        <v>65</v>
      </c>
      <c r="B16" s="17">
        <v>255761.12</v>
      </c>
      <c r="C16" s="71">
        <v>137401.1</v>
      </c>
      <c r="D16" s="27" t="s">
        <v>89</v>
      </c>
      <c r="E16" s="19">
        <v>124689.25</v>
      </c>
      <c r="F16" s="70">
        <v>12620.3</v>
      </c>
    </row>
    <row r="17" spans="1:6" ht="12.75">
      <c r="A17" s="25" t="s">
        <v>66</v>
      </c>
      <c r="B17" s="17">
        <v>0</v>
      </c>
      <c r="C17" s="71">
        <v>0</v>
      </c>
      <c r="D17" s="20" t="s">
        <v>90</v>
      </c>
      <c r="E17" s="19">
        <v>105632.79</v>
      </c>
      <c r="F17" s="70">
        <v>78225.13</v>
      </c>
    </row>
    <row r="18" spans="1:7" ht="19.5">
      <c r="A18" s="28" t="s">
        <v>69</v>
      </c>
      <c r="B18" s="17">
        <v>54903.49</v>
      </c>
      <c r="C18" s="71">
        <v>78638.14</v>
      </c>
      <c r="D18" s="20" t="s">
        <v>91</v>
      </c>
      <c r="E18" s="19"/>
      <c r="F18" s="70">
        <v>72019.78</v>
      </c>
      <c r="G18" s="69"/>
    </row>
    <row r="19" spans="1:6" ht="12.75">
      <c r="A19" s="26" t="s">
        <v>70</v>
      </c>
      <c r="B19" s="17">
        <v>2334961.22</v>
      </c>
      <c r="C19" s="71">
        <v>1397187.34</v>
      </c>
      <c r="D19" s="21" t="s">
        <v>92</v>
      </c>
      <c r="E19" s="19">
        <v>23211.81</v>
      </c>
      <c r="F19" s="70">
        <v>23211.81</v>
      </c>
    </row>
    <row r="20" spans="1:6" ht="12.75">
      <c r="A20" s="26" t="s">
        <v>71</v>
      </c>
      <c r="B20" s="29"/>
      <c r="C20" s="76"/>
      <c r="D20" s="30"/>
      <c r="E20" s="19"/>
      <c r="F20" s="70"/>
    </row>
    <row r="21" spans="1:6" ht="12.75">
      <c r="A21" s="22" t="s">
        <v>72</v>
      </c>
      <c r="B21" s="17">
        <f>B22+B37</f>
        <v>4693313.83</v>
      </c>
      <c r="C21" s="71">
        <f>C22+C37</f>
        <v>4445620.58</v>
      </c>
      <c r="D21" s="30"/>
      <c r="E21" s="19"/>
      <c r="F21" s="19"/>
    </row>
    <row r="22" spans="1:6" ht="12.75">
      <c r="A22" s="13" t="s">
        <v>73</v>
      </c>
      <c r="B22" s="31">
        <f>B23+B28+B33</f>
        <v>4693313.83</v>
      </c>
      <c r="C22" s="31">
        <f>C23+C28+C33</f>
        <v>4445620.58</v>
      </c>
      <c r="D22" s="30"/>
      <c r="E22" s="19"/>
      <c r="F22" s="19"/>
    </row>
    <row r="23" spans="1:6" ht="12.75">
      <c r="A23" s="26" t="s">
        <v>24</v>
      </c>
      <c r="B23" s="17">
        <f>B24+B25+B26+B27</f>
        <v>0</v>
      </c>
      <c r="C23" s="17">
        <f>C24+C25+C26+C27</f>
        <v>0</v>
      </c>
      <c r="D23" s="30"/>
      <c r="E23" s="19"/>
      <c r="F23" s="19"/>
    </row>
    <row r="24" spans="1:6" ht="12.75">
      <c r="A24" s="25" t="s">
        <v>74</v>
      </c>
      <c r="B24" s="17"/>
      <c r="C24" s="17"/>
      <c r="D24" s="30"/>
      <c r="E24" s="19"/>
      <c r="F24" s="19"/>
    </row>
    <row r="25" spans="1:6" ht="12.75">
      <c r="A25" s="25" t="s">
        <v>75</v>
      </c>
      <c r="B25" s="17"/>
      <c r="C25" s="17"/>
      <c r="D25" s="30"/>
      <c r="E25" s="19"/>
      <c r="F25" s="19"/>
    </row>
    <row r="26" spans="1:6" ht="12.75">
      <c r="A26" s="25" t="s">
        <v>27</v>
      </c>
      <c r="B26" s="17"/>
      <c r="C26" s="17"/>
      <c r="D26" s="30"/>
      <c r="E26" s="19"/>
      <c r="F26" s="19"/>
    </row>
    <row r="27" spans="1:6" ht="25.5">
      <c r="A27" s="32" t="s">
        <v>76</v>
      </c>
      <c r="B27" s="17"/>
      <c r="C27" s="17"/>
      <c r="D27" s="30"/>
      <c r="E27" s="19"/>
      <c r="F27" s="19"/>
    </row>
    <row r="28" spans="1:6" ht="12.75">
      <c r="A28" s="26" t="s">
        <v>29</v>
      </c>
      <c r="B28" s="17">
        <f>B29+B30+B31+B32</f>
        <v>0</v>
      </c>
      <c r="C28" s="17">
        <f>C29+C30+C31+C32</f>
        <v>0</v>
      </c>
      <c r="D28" s="30"/>
      <c r="E28" s="19"/>
      <c r="F28" s="19"/>
    </row>
    <row r="29" spans="1:6" ht="12.75">
      <c r="A29" s="25" t="s">
        <v>74</v>
      </c>
      <c r="B29" s="33"/>
      <c r="C29" s="33"/>
      <c r="D29" s="34"/>
      <c r="E29" s="35"/>
      <c r="F29" s="35"/>
    </row>
    <row r="30" spans="1:6" ht="12.75">
      <c r="A30" s="25" t="s">
        <v>75</v>
      </c>
      <c r="B30" s="33"/>
      <c r="C30" s="33"/>
      <c r="D30" s="34"/>
      <c r="E30" s="35"/>
      <c r="F30" s="35"/>
    </row>
    <row r="31" spans="1:6" ht="12.75">
      <c r="A31" s="25" t="s">
        <v>27</v>
      </c>
      <c r="B31" s="33"/>
      <c r="C31" s="33"/>
      <c r="D31" s="34"/>
      <c r="E31" s="35"/>
      <c r="F31" s="35"/>
    </row>
    <row r="32" spans="1:6" ht="25.5">
      <c r="A32" s="32" t="s">
        <v>76</v>
      </c>
      <c r="B32" s="33"/>
      <c r="C32" s="33"/>
      <c r="D32" s="34"/>
      <c r="E32" s="35"/>
      <c r="F32" s="35"/>
    </row>
    <row r="33" spans="1:6" ht="25.5">
      <c r="A33" s="36" t="s">
        <v>77</v>
      </c>
      <c r="B33" s="31">
        <f>B34+B35+B36</f>
        <v>4693313.83</v>
      </c>
      <c r="C33" s="78">
        <f>C34</f>
        <v>4445620.58</v>
      </c>
      <c r="D33" s="34"/>
      <c r="E33" s="35"/>
      <c r="F33" s="35"/>
    </row>
    <row r="34" spans="1:6" ht="25.5">
      <c r="A34" s="32" t="s">
        <v>78</v>
      </c>
      <c r="B34" s="31">
        <v>4693313.83</v>
      </c>
      <c r="C34" s="78">
        <v>4445620.58</v>
      </c>
      <c r="D34" s="37" t="s">
        <v>93</v>
      </c>
      <c r="E34" s="35">
        <f>E35+E36</f>
        <v>10486850.98</v>
      </c>
      <c r="F34" s="35">
        <f>F35+F36</f>
        <v>10926556.69</v>
      </c>
    </row>
    <row r="35" spans="1:6" ht="12.75">
      <c r="A35" s="32" t="s">
        <v>79</v>
      </c>
      <c r="B35" s="33"/>
      <c r="C35" s="79"/>
      <c r="D35" s="21" t="s">
        <v>94</v>
      </c>
      <c r="E35" s="35"/>
      <c r="F35" s="35"/>
    </row>
    <row r="36" spans="1:6" ht="12.75">
      <c r="A36" s="32" t="s">
        <v>80</v>
      </c>
      <c r="B36" s="33"/>
      <c r="C36" s="79"/>
      <c r="D36" s="21" t="s">
        <v>33</v>
      </c>
      <c r="E36" s="35">
        <f>E37+E38</f>
        <v>10486850.98</v>
      </c>
      <c r="F36" s="77">
        <f>F37+F38</f>
        <v>10926556.69</v>
      </c>
    </row>
    <row r="37" spans="1:6" ht="12.75">
      <c r="A37" s="38" t="s">
        <v>81</v>
      </c>
      <c r="B37" s="33"/>
      <c r="C37" s="79"/>
      <c r="D37" s="39" t="s">
        <v>95</v>
      </c>
      <c r="E37" s="35">
        <v>6313150.34</v>
      </c>
      <c r="F37" s="77">
        <v>6289930.64</v>
      </c>
    </row>
    <row r="38" spans="1:6" ht="25.5">
      <c r="A38" s="40" t="s">
        <v>82</v>
      </c>
      <c r="B38" s="33">
        <v>73693.38</v>
      </c>
      <c r="C38" s="79">
        <v>21534.39</v>
      </c>
      <c r="D38" s="39" t="s">
        <v>96</v>
      </c>
      <c r="E38" s="35">
        <v>4173700.64</v>
      </c>
      <c r="F38" s="77">
        <v>4636626.05</v>
      </c>
    </row>
    <row r="39" spans="1:6" ht="13.5" thickBot="1">
      <c r="A39" s="41" t="s">
        <v>83</v>
      </c>
      <c r="B39" s="42">
        <f>'BILANS2006-1'!B43+'BILANS2006-1'!B7</f>
        <v>16479200.41</v>
      </c>
      <c r="C39" s="80">
        <f>'BILANS2006-1'!C43+'BILANS2006-1'!C7</f>
        <v>17383754.92</v>
      </c>
      <c r="D39" s="43" t="s">
        <v>97</v>
      </c>
      <c r="E39" s="44">
        <f>'BILANS2006-1'!E7+'BILANS2006-1'!E22</f>
        <v>16479200.41</v>
      </c>
      <c r="F39" s="44">
        <f>'BILANS2006-1'!F7+'BILANS2006-1'!F22</f>
        <v>17383754.919999998</v>
      </c>
    </row>
    <row r="40" spans="1:6" ht="12.75">
      <c r="A40" s="62"/>
      <c r="B40" s="63"/>
      <c r="C40" s="63"/>
      <c r="D40" s="62"/>
      <c r="E40" s="64"/>
      <c r="F40" s="64"/>
    </row>
    <row r="41" spans="1:6" ht="12.75">
      <c r="A41" s="67"/>
      <c r="B41" s="63"/>
      <c r="C41" s="63"/>
      <c r="D41" s="67"/>
      <c r="E41" s="64"/>
      <c r="F41" s="64"/>
    </row>
    <row r="42" spans="1:6" ht="12.75">
      <c r="A42" s="67"/>
      <c r="B42" s="63"/>
      <c r="C42" s="63"/>
      <c r="D42" s="67"/>
      <c r="E42" s="64"/>
      <c r="F42" s="64"/>
    </row>
    <row r="43" spans="1:6" ht="12.75">
      <c r="A43" s="67"/>
      <c r="B43" s="63"/>
      <c r="C43" s="63"/>
      <c r="D43" s="67"/>
      <c r="E43" s="64"/>
      <c r="F43" s="64"/>
    </row>
    <row r="44" spans="1:6" ht="12.75">
      <c r="A44" s="67"/>
      <c r="B44" s="63"/>
      <c r="C44" s="63"/>
      <c r="D44" s="67"/>
      <c r="E44" s="64"/>
      <c r="F44" s="64"/>
    </row>
    <row r="45" spans="1:6" ht="12.75">
      <c r="A45" s="67"/>
      <c r="B45" s="63"/>
      <c r="C45" s="63"/>
      <c r="D45" s="67"/>
      <c r="E45" s="64"/>
      <c r="F45" s="64"/>
    </row>
    <row r="46" spans="1:6" ht="12.75">
      <c r="A46" s="67"/>
      <c r="B46" s="63"/>
      <c r="C46" s="63"/>
      <c r="D46" s="67"/>
      <c r="E46" s="64"/>
      <c r="F46" s="64"/>
    </row>
    <row r="47" spans="1:6" ht="12.75">
      <c r="A47" s="67"/>
      <c r="B47" s="63"/>
      <c r="C47" s="63"/>
      <c r="D47" s="67"/>
      <c r="E47" s="64"/>
      <c r="F47" s="64"/>
    </row>
    <row r="48" spans="1:6" ht="12.75">
      <c r="A48" s="65" t="s">
        <v>98</v>
      </c>
      <c r="B48" s="66" t="s">
        <v>98</v>
      </c>
      <c r="C48" s="66"/>
      <c r="D48" s="65" t="s">
        <v>98</v>
      </c>
      <c r="E48" s="66" t="s">
        <v>98</v>
      </c>
      <c r="F48" s="66"/>
    </row>
    <row r="49" spans="1:6" ht="56.25">
      <c r="A49" s="45" t="s">
        <v>99</v>
      </c>
      <c r="B49" s="46" t="s">
        <v>100</v>
      </c>
      <c r="C49" s="46"/>
      <c r="D49" s="45" t="s">
        <v>99</v>
      </c>
      <c r="E49" s="46" t="s">
        <v>102</v>
      </c>
      <c r="F49" s="46"/>
    </row>
    <row r="50" spans="1:6" ht="12.75">
      <c r="A50" s="45"/>
      <c r="B50" s="46"/>
      <c r="C50" s="46"/>
      <c r="D50" s="45"/>
      <c r="E50" s="46"/>
      <c r="F50" s="46"/>
    </row>
    <row r="51" spans="1:6" ht="12.75">
      <c r="A51" s="45"/>
      <c r="B51" s="46"/>
      <c r="C51" s="46"/>
      <c r="D51" s="45"/>
      <c r="E51" s="46"/>
      <c r="F51" s="46"/>
    </row>
    <row r="52" spans="1:6" ht="12.75">
      <c r="A52" s="45"/>
      <c r="B52" s="46"/>
      <c r="C52" s="46"/>
      <c r="D52" s="45"/>
      <c r="E52" s="46"/>
      <c r="F52" s="46"/>
    </row>
    <row r="53" spans="1:6" ht="12.75">
      <c r="A53" s="45"/>
      <c r="B53" s="46"/>
      <c r="C53" s="46"/>
      <c r="D53" s="45"/>
      <c r="E53" s="46"/>
      <c r="F53" s="46"/>
    </row>
    <row r="54" spans="1:6" ht="12.75">
      <c r="A54" s="45"/>
      <c r="B54" s="46"/>
      <c r="C54" s="46"/>
      <c r="D54" s="45"/>
      <c r="E54" s="46"/>
      <c r="F54" s="46"/>
    </row>
    <row r="55" spans="1:6" ht="12.75">
      <c r="A55" s="45"/>
      <c r="B55" s="46"/>
      <c r="C55" s="46"/>
      <c r="D55" s="45"/>
      <c r="E55" s="46"/>
      <c r="F55" s="46"/>
    </row>
    <row r="56" spans="1:6" ht="12.75">
      <c r="A56" s="45"/>
      <c r="B56" s="46"/>
      <c r="C56" s="46"/>
      <c r="D56" s="45"/>
      <c r="E56" s="46"/>
      <c r="F56" s="46"/>
    </row>
    <row r="57" spans="1:6" ht="12.75">
      <c r="A57" s="45"/>
      <c r="B57" s="46"/>
      <c r="C57" s="46"/>
      <c r="D57" s="45"/>
      <c r="E57" s="46"/>
      <c r="F57" s="46"/>
    </row>
    <row r="58" spans="1:6" ht="12.75">
      <c r="A58" s="45"/>
      <c r="B58" s="46"/>
      <c r="C58" s="46"/>
      <c r="D58" s="45"/>
      <c r="E58" s="46"/>
      <c r="F58" s="46"/>
    </row>
    <row r="59" spans="1:6" ht="12.75">
      <c r="A59" s="45"/>
      <c r="B59" s="46"/>
      <c r="C59" s="46"/>
      <c r="D59" s="45"/>
      <c r="E59" s="46"/>
      <c r="F59" s="46"/>
    </row>
    <row r="60" spans="1:6" ht="12.75">
      <c r="A60" s="45"/>
      <c r="B60" s="46"/>
      <c r="C60" s="46"/>
      <c r="D60" s="45"/>
      <c r="E60" s="46"/>
      <c r="F60" s="46"/>
    </row>
    <row r="61" spans="1:6" ht="12.75">
      <c r="A61" s="45"/>
      <c r="B61" s="46"/>
      <c r="C61" s="46"/>
      <c r="D61" s="45"/>
      <c r="E61" s="46"/>
      <c r="F61" s="46"/>
    </row>
    <row r="62" spans="1:6" ht="12.75">
      <c r="A62" s="45"/>
      <c r="B62" s="46"/>
      <c r="C62" s="46"/>
      <c r="D62" s="45"/>
      <c r="E62" s="46"/>
      <c r="F62" s="46"/>
    </row>
    <row r="63" spans="1:6" ht="12.75">
      <c r="A63" s="45"/>
      <c r="B63" s="46"/>
      <c r="C63" s="46"/>
      <c r="D63" s="45"/>
      <c r="E63" s="46"/>
      <c r="F63" s="46"/>
    </row>
    <row r="64" spans="1:6" ht="12.75">
      <c r="A64" s="45"/>
      <c r="B64" s="46"/>
      <c r="C64" s="46"/>
      <c r="D64" s="45"/>
      <c r="E64" s="46"/>
      <c r="F64" s="46"/>
    </row>
    <row r="65" spans="1:6" ht="12.75">
      <c r="A65" s="47" t="s">
        <v>101</v>
      </c>
      <c r="B65" s="48"/>
      <c r="C65" s="48"/>
      <c r="D65" s="48"/>
      <c r="E65" s="48"/>
      <c r="F65" s="48"/>
    </row>
    <row r="68" ht="12.75">
      <c r="D68" s="61"/>
    </row>
  </sheetData>
  <sheetProtection/>
  <printOptions/>
  <pageMargins left="0.75" right="0.75" top="1" bottom="1" header="0.5" footer="0.5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fundacja</dc:creator>
  <cp:keywords/>
  <dc:description/>
  <cp:lastModifiedBy>Grazyna Grzeskowaik</cp:lastModifiedBy>
  <cp:lastPrinted>2021-12-13T08:16:56Z</cp:lastPrinted>
  <dcterms:created xsi:type="dcterms:W3CDTF">2007-05-09T11:46:06Z</dcterms:created>
  <dcterms:modified xsi:type="dcterms:W3CDTF">2021-12-13T08:19:09Z</dcterms:modified>
  <cp:category/>
  <cp:version/>
  <cp:contentType/>
  <cp:contentStatus/>
</cp:coreProperties>
</file>